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dom\Municípios\Belém\reforma corregedoria e sub-ta jul-21\"/>
    </mc:Choice>
  </mc:AlternateContent>
  <bookViews>
    <workbookView xWindow="0" yWindow="0" windowWidth="28800" windowHeight="14235"/>
  </bookViews>
  <sheets>
    <sheet name="Orçamento Sintético" sheetId="1" r:id="rId1"/>
  </sheets>
  <calcPr calcId="152511"/>
</workbook>
</file>

<file path=xl/calcChain.xml><?xml version="1.0" encoding="utf-8"?>
<calcChain xmlns="http://schemas.openxmlformats.org/spreadsheetml/2006/main">
  <c r="I5" i="1" l="1"/>
  <c r="I18" i="1" l="1"/>
  <c r="I35" i="1" l="1"/>
  <c r="I47" i="1" l="1"/>
  <c r="I15" i="1"/>
  <c r="I14" i="1"/>
  <c r="I49" i="1"/>
  <c r="I48" i="1"/>
  <c r="I57" i="1"/>
  <c r="I56" i="1"/>
  <c r="I55" i="1"/>
  <c r="I46" i="1"/>
  <c r="I45" i="1"/>
  <c r="I34" i="1"/>
  <c r="I53" i="1" l="1"/>
  <c r="I54" i="1"/>
  <c r="I52" i="1"/>
  <c r="I51" i="1"/>
  <c r="I50" i="1" s="1"/>
  <c r="I44" i="1"/>
  <c r="I43" i="1"/>
  <c r="I42" i="1"/>
  <c r="I41" i="1"/>
  <c r="I40" i="1"/>
  <c r="I39" i="1"/>
  <c r="I38" i="1"/>
  <c r="I37" i="1"/>
  <c r="I36" i="1" s="1"/>
  <c r="I33" i="1"/>
  <c r="I32" i="1"/>
  <c r="I31" i="1"/>
  <c r="I30" i="1"/>
  <c r="I29" i="1"/>
  <c r="I28" i="1"/>
  <c r="I26" i="1"/>
  <c r="I25" i="1"/>
  <c r="I24" i="1"/>
  <c r="I23" i="1"/>
  <c r="I22" i="1"/>
  <c r="I21" i="1"/>
  <c r="I20" i="1"/>
  <c r="I19" i="1"/>
  <c r="I13" i="1"/>
  <c r="I12" i="1"/>
  <c r="I11" i="1"/>
  <c r="I10" i="1"/>
  <c r="I9" i="1"/>
  <c r="I8" i="1"/>
  <c r="I7" i="1"/>
  <c r="I6" i="1"/>
  <c r="I27" i="1" l="1"/>
  <c r="I17" i="1"/>
  <c r="H61" i="1" l="1"/>
</calcChain>
</file>

<file path=xl/sharedStrings.xml><?xml version="1.0" encoding="utf-8"?>
<sst xmlns="http://schemas.openxmlformats.org/spreadsheetml/2006/main" count="250" uniqueCount="157">
  <si>
    <t>Obra</t>
  </si>
  <si>
    <t>B.D.I.</t>
  </si>
  <si>
    <t>Item</t>
  </si>
  <si>
    <t>Código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</si>
  <si>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</si>
  <si>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</si>
  <si>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</si>
  <si>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</si>
  <si>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</si>
  <si>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</si>
  <si>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</si>
  <si>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</si>
  <si>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</si>
  <si>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</si>
  <si>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020174 </t>
  </si>
  <si>
    <t>Retirada de entulho - manualmente (incluindo caixa coletora)</t>
  </si>
  <si>
    <t>m³</t>
  </si>
  <si>
    <t xml:space="preserve"> 1.2 </t>
  </si>
  <si>
    <t xml:space="preserve"> 020861 </t>
  </si>
  <si>
    <t>Retirada de forro de gesso (incl. barroteamento)</t>
  </si>
  <si>
    <t>m²</t>
  </si>
  <si>
    <t xml:space="preserve"> 1.3 </t>
  </si>
  <si>
    <t xml:space="preserve"> 020855 </t>
  </si>
  <si>
    <t>Retirada de luminarias</t>
  </si>
  <si>
    <t>UN</t>
  </si>
  <si>
    <t xml:space="preserve"> 021534 </t>
  </si>
  <si>
    <t xml:space="preserve"> 1.4 </t>
  </si>
  <si>
    <t xml:space="preserve"> 021526 </t>
  </si>
  <si>
    <t xml:space="preserve"> 1.5 </t>
  </si>
  <si>
    <t xml:space="preserve"> 020021 </t>
  </si>
  <si>
    <t>Retirada de revestimento ceramico</t>
  </si>
  <si>
    <t xml:space="preserve"> 1.6 </t>
  </si>
  <si>
    <t xml:space="preserve"> 021535 </t>
  </si>
  <si>
    <t>Retirada de Rodape em Granito</t>
  </si>
  <si>
    <t xml:space="preserve"> 2 </t>
  </si>
  <si>
    <t>Revestimentos</t>
  </si>
  <si>
    <t xml:space="preserve"> 2.1 </t>
  </si>
  <si>
    <t xml:space="preserve"> 111292 </t>
  </si>
  <si>
    <t>Pastilha de porcelana 5x5cm - Padrao Alto</t>
  </si>
  <si>
    <t xml:space="preserve"> 2.2 </t>
  </si>
  <si>
    <t xml:space="preserve"> 9605 </t>
  </si>
  <si>
    <t xml:space="preserve"> 2.3 </t>
  </si>
  <si>
    <t xml:space="preserve"> 151285 </t>
  </si>
  <si>
    <t>Acrilica acetinada c/ massa e selador - interna e externa</t>
  </si>
  <si>
    <t xml:space="preserve"> 2.4 </t>
  </si>
  <si>
    <t xml:space="preserve"> 150730 </t>
  </si>
  <si>
    <t>PVA interna c/ massa acrilica e selador</t>
  </si>
  <si>
    <t xml:space="preserve"> 2.5 </t>
  </si>
  <si>
    <t xml:space="preserve"> 141368 </t>
  </si>
  <si>
    <t xml:space="preserve"> 2.6 </t>
  </si>
  <si>
    <t xml:space="preserve"> 141373 </t>
  </si>
  <si>
    <t>Forro em gesso acartonado aramado</t>
  </si>
  <si>
    <t xml:space="preserve"> 091508 </t>
  </si>
  <si>
    <t xml:space="preserve"> 2.7 </t>
  </si>
  <si>
    <t xml:space="preserve"> 1889 </t>
  </si>
  <si>
    <t xml:space="preserve"> 3 </t>
  </si>
  <si>
    <t>Instalações Elétricas</t>
  </si>
  <si>
    <t xml:space="preserve"> 3.2 </t>
  </si>
  <si>
    <t xml:space="preserve"> 171523 </t>
  </si>
  <si>
    <t>Tomada 2P+T 20A (s/fiapao)</t>
  </si>
  <si>
    <t xml:space="preserve"> 3.3 </t>
  </si>
  <si>
    <t xml:space="preserve"> 170332 </t>
  </si>
  <si>
    <t>Interruptor 1 tecla simples (s/fiagao)</t>
  </si>
  <si>
    <t xml:space="preserve"> 3.4 </t>
  </si>
  <si>
    <t xml:space="preserve"> 170081 </t>
  </si>
  <si>
    <t>Pt</t>
  </si>
  <si>
    <t xml:space="preserve"> 3.5 </t>
  </si>
  <si>
    <t xml:space="preserve"> 7708 </t>
  </si>
  <si>
    <t>Arandela com foco único, ref. 1186 da Iluminar ou similar, inclusive lâmpada</t>
  </si>
  <si>
    <t>un</t>
  </si>
  <si>
    <t xml:space="preserve"> 3.6 </t>
  </si>
  <si>
    <t xml:space="preserve"> 171530 </t>
  </si>
  <si>
    <t xml:space="preserve"> 3.7 </t>
  </si>
  <si>
    <t xml:space="preserve"> 171532 </t>
  </si>
  <si>
    <t xml:space="preserve"> 4 </t>
  </si>
  <si>
    <t>Instalações Hidrosanitárias</t>
  </si>
  <si>
    <t xml:space="preserve"> 4.1 </t>
  </si>
  <si>
    <t xml:space="preserve"> 180299 </t>
  </si>
  <si>
    <t>Ponto de agua (incl. tubos e conexoes)</t>
  </si>
  <si>
    <t xml:space="preserve"> 4.2 </t>
  </si>
  <si>
    <t xml:space="preserve"> 190851 </t>
  </si>
  <si>
    <t>Sifao metalico para pia inox 2"</t>
  </si>
  <si>
    <t xml:space="preserve"> 4.3 </t>
  </si>
  <si>
    <t xml:space="preserve"> 190796 </t>
  </si>
  <si>
    <t>Porta toalha argola- cromado</t>
  </si>
  <si>
    <t xml:space="preserve"> 4.4 </t>
  </si>
  <si>
    <t xml:space="preserve"> 180214 </t>
  </si>
  <si>
    <t>Ponto de esgoto (incl. tubos, conexoes,cx. e ralos)</t>
  </si>
  <si>
    <t xml:space="preserve"> 4.5 </t>
  </si>
  <si>
    <t xml:space="preserve"> 2034 </t>
  </si>
  <si>
    <t>Porta toalha inox para papel toalha em rolo</t>
  </si>
  <si>
    <t xml:space="preserve"> 3708 </t>
  </si>
  <si>
    <t>Cabide em aço inox, DECA 2060 C40, acabamento cromado ou similar</t>
  </si>
  <si>
    <t xml:space="preserve"> 4.6 </t>
  </si>
  <si>
    <t xml:space="preserve"> 11741 </t>
  </si>
  <si>
    <t>Cuba de apoio, oval, ref. Bella Palla, da Eternit ou similar, excluive torneira, sifão e engate.</t>
  </si>
  <si>
    <t xml:space="preserve"> 4.7 </t>
  </si>
  <si>
    <t xml:space="preserve"> 11748 </t>
  </si>
  <si>
    <t>Torneira para lavatório, de mesa, bica alta, linha Link Conforto, ref.1196 C.Lnk da DECA ou similar, inclusive furo para instalação em bancada</t>
  </si>
  <si>
    <t xml:space="preserve"> 5 </t>
  </si>
  <si>
    <t>Instalações para ar condicionado</t>
  </si>
  <si>
    <t xml:space="preserve"> 5.1 </t>
  </si>
  <si>
    <t xml:space="preserve"> 231084 </t>
  </si>
  <si>
    <t xml:space="preserve"> 5.2 </t>
  </si>
  <si>
    <t xml:space="preserve"> 5.3 </t>
  </si>
  <si>
    <t xml:space="preserve"> 231086 </t>
  </si>
  <si>
    <t>Total Geral</t>
  </si>
  <si>
    <t>Reforma Corregedoria e Subprocuradoria Técnico Administrativa</t>
  </si>
  <si>
    <t>1.7</t>
  </si>
  <si>
    <t>Revestimento cerâmico 3D (relevo) tipo Eliane Estrela 32,5X59 ou equivalente técnico</t>
  </si>
  <si>
    <t>Retirada de louça sanitaria</t>
  </si>
  <si>
    <t>Relocação dos armários existentes inclusive adaptações e ajustes</t>
  </si>
  <si>
    <t>Porta em Industrial em MDF revestida com laminado, com caixilho,alizar e ferragens de 0,8x2,10m</t>
  </si>
  <si>
    <t>Ponto de luz / força (c/tubul., cx. e fiagao) ate 200W</t>
  </si>
  <si>
    <t>Forro em gesso acartonado estrutura modular</t>
  </si>
  <si>
    <t>4.8</t>
  </si>
  <si>
    <t>Registro de pressão tipo DECA ou equivalente técnico Drop meia volta em aço cromado</t>
  </si>
  <si>
    <t>4.9</t>
  </si>
  <si>
    <t>3.8</t>
  </si>
  <si>
    <t>Luminária de embutir dimensões 620x620 mm 40w 4.000k</t>
  </si>
  <si>
    <t>Pendente em led perfil Clean 32W 4.</t>
  </si>
  <si>
    <t>Ponto de dreno p/ split K7</t>
  </si>
  <si>
    <t xml:space="preserve">Ponto de luz / força P/K-7 (Tubulação, Cj airstop e fiação) </t>
  </si>
  <si>
    <t>5.4</t>
  </si>
  <si>
    <t>5.5</t>
  </si>
  <si>
    <t>5.6</t>
  </si>
  <si>
    <t>Aparelho Air Split 36.000Btu's  CGMP instalado</t>
  </si>
  <si>
    <t>Aparelho Air Split 24.000Btu's  SUBTA instalado</t>
  </si>
  <si>
    <t>Conjunto de defletores em acrílico para ar condicionado tipo K-7</t>
  </si>
  <si>
    <t xml:space="preserve"> 30,0% equipamentos 15,0%</t>
  </si>
  <si>
    <t>4.10</t>
  </si>
  <si>
    <t>4.11</t>
  </si>
  <si>
    <t>Ducha higienica cromada</t>
  </si>
  <si>
    <t>1.8</t>
  </si>
  <si>
    <t>Lapidação do piso em granito</t>
  </si>
  <si>
    <t>1.9</t>
  </si>
  <si>
    <t>Limpeza permanente das áreas afetadas</t>
  </si>
  <si>
    <t>Ponto de gás p/ k-7 CGMP ( até 60.000BTU's)</t>
  </si>
  <si>
    <t>Ponto de gás p/ k-7 SUBTA (até 30.000BTU's)</t>
  </si>
  <si>
    <t>Retirada de forro em paraline, incl. barroteamento</t>
  </si>
  <si>
    <t>Bacia sifonada c/ cx. descarga acoplada ecológica com assento conforme projeto</t>
  </si>
  <si>
    <t>Bancada em mármore Travertino medindo 1,35x0,60 cm com furo de cuba e torneira, testeira frontal de 0,07 com conforme projeto</t>
  </si>
  <si>
    <t>4.12</t>
  </si>
  <si>
    <t>Bancada em mármore Travertino medindo 1,41x0,60 cm com furo de cuba e torneira, testeira frontal de 0,07 com conforme projeto</t>
  </si>
  <si>
    <t>3.9</t>
  </si>
  <si>
    <t>Luminária PAR de embutir 5,5W- 3.000k -E27</t>
  </si>
  <si>
    <t>Luminária de sobrepor 22,5x22,5 cm 18W 4.000K</t>
  </si>
  <si>
    <t>Espelho de Cristal 4mm com bisote de 2cm, fixado com botões espelhação</t>
  </si>
  <si>
    <t>2.8</t>
  </si>
  <si>
    <t>SEDOP</t>
  </si>
  <si>
    <t>Emboço com argamassa 1:6:Adit. Plast.</t>
  </si>
  <si>
    <t>PRÓPRIA</t>
  </si>
  <si>
    <t>Orçamento Sintético</t>
  </si>
  <si>
    <t>2.0</t>
  </si>
  <si>
    <t>Licenças e taxas da obra (até 500m2)</t>
  </si>
  <si>
    <t>CJ</t>
  </si>
  <si>
    <t>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</si>
</sst>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right" vertical="top" wrapText="1"/>
    </xf>
    <xf numFmtId="0" fontId="5" fillId="7" borderId="4" xfId="0" applyFont="1" applyFill="1" applyBorder="1" applyAlignment="1">
      <alignment horizontal="left" vertical="top" wrapText="1"/>
    </xf>
    <xf numFmtId="0" fontId="6" fillId="8" borderId="5" xfId="0" applyFont="1" applyFill="1" applyBorder="1" applyAlignment="1">
      <alignment horizontal="right" vertical="top" wrapText="1"/>
    </xf>
    <xf numFmtId="4" fontId="7" fillId="9" borderId="6" xfId="0" applyNumberFormat="1" applyFont="1" applyFill="1" applyBorder="1" applyAlignment="1">
      <alignment horizontal="right" vertical="top" wrapText="1"/>
    </xf>
    <xf numFmtId="164" fontId="8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0" fontId="16" fillId="17" borderId="0" xfId="0" applyFont="1" applyFill="1" applyAlignment="1">
      <alignment horizontal="center" vertical="top" wrapText="1"/>
    </xf>
    <xf numFmtId="0" fontId="17" fillId="18" borderId="0" xfId="0" applyFont="1" applyFill="1" applyAlignment="1">
      <alignment horizontal="right" vertical="top" wrapText="1"/>
    </xf>
    <xf numFmtId="0" fontId="19" fillId="20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center" vertical="top" wrapText="1"/>
    </xf>
    <xf numFmtId="0" fontId="0" fillId="0" borderId="0" xfId="0"/>
    <xf numFmtId="0" fontId="9" fillId="16" borderId="0" xfId="0" applyFont="1" applyFill="1" applyAlignment="1">
      <alignment horizontal="left" vertical="top" wrapText="1"/>
    </xf>
    <xf numFmtId="0" fontId="10" fillId="11" borderId="13" xfId="0" applyFont="1" applyFill="1" applyBorder="1" applyAlignment="1">
      <alignment horizontal="left" vertical="top" wrapText="1"/>
    </xf>
    <xf numFmtId="0" fontId="12" fillId="13" borderId="13" xfId="0" applyFont="1" applyFill="1" applyBorder="1" applyAlignment="1">
      <alignment horizontal="right" vertical="top" wrapText="1"/>
    </xf>
    <xf numFmtId="4" fontId="13" fillId="14" borderId="13" xfId="0" applyNumberFormat="1" applyFont="1" applyFill="1" applyBorder="1" applyAlignment="1">
      <alignment horizontal="right" vertical="top" wrapText="1"/>
    </xf>
    <xf numFmtId="164" fontId="14" fillId="15" borderId="13" xfId="0" applyNumberFormat="1" applyFont="1" applyFill="1" applyBorder="1" applyAlignment="1">
      <alignment horizontal="right" vertical="top" wrapText="1"/>
    </xf>
    <xf numFmtId="0" fontId="10" fillId="12" borderId="13" xfId="0" applyFont="1" applyFill="1" applyBorder="1" applyAlignment="1">
      <alignment horizontal="center" vertical="top" wrapText="1"/>
    </xf>
    <xf numFmtId="0" fontId="0" fillId="0" borderId="0" xfId="0"/>
    <xf numFmtId="0" fontId="10" fillId="15" borderId="14" xfId="0" applyFont="1" applyFill="1" applyBorder="1" applyAlignment="1">
      <alignment horizontal="left" vertical="top" wrapText="1"/>
    </xf>
    <xf numFmtId="0" fontId="10" fillId="11" borderId="15" xfId="0" applyFont="1" applyFill="1" applyBorder="1" applyAlignment="1">
      <alignment horizontal="left" vertical="top" wrapText="1"/>
    </xf>
    <xf numFmtId="0" fontId="12" fillId="13" borderId="15" xfId="0" applyFont="1" applyFill="1" applyBorder="1" applyAlignment="1">
      <alignment horizontal="right" vertical="top" wrapText="1"/>
    </xf>
    <xf numFmtId="0" fontId="11" fillId="12" borderId="15" xfId="0" applyFont="1" applyFill="1" applyBorder="1" applyAlignment="1">
      <alignment horizontal="center" vertical="top" wrapText="1"/>
    </xf>
    <xf numFmtId="4" fontId="13" fillId="14" borderId="15" xfId="0" applyNumberFormat="1" applyFont="1" applyFill="1" applyBorder="1" applyAlignment="1">
      <alignment horizontal="right" vertical="top" wrapText="1"/>
    </xf>
    <xf numFmtId="0" fontId="10" fillId="15" borderId="13" xfId="0" applyFont="1" applyFill="1" applyBorder="1" applyAlignment="1">
      <alignment horizontal="left" vertical="top" wrapText="1"/>
    </xf>
    <xf numFmtId="0" fontId="0" fillId="0" borderId="0" xfId="0"/>
    <xf numFmtId="0" fontId="0" fillId="0" borderId="0" xfId="0"/>
    <xf numFmtId="0" fontId="5" fillId="7" borderId="13" xfId="0" applyFont="1" applyFill="1" applyBorder="1" applyAlignment="1">
      <alignment horizontal="left" vertical="top" wrapText="1"/>
    </xf>
    <xf numFmtId="0" fontId="10" fillId="15" borderId="13" xfId="0" applyFont="1" applyFill="1" applyBorder="1" applyAlignment="1">
      <alignment horizontal="right" vertical="top" wrapText="1"/>
    </xf>
    <xf numFmtId="0" fontId="10" fillId="15" borderId="13" xfId="0" applyFont="1" applyFill="1" applyBorder="1" applyAlignment="1">
      <alignment horizontal="center" vertical="top" wrapText="1"/>
    </xf>
    <xf numFmtId="4" fontId="10" fillId="15" borderId="13" xfId="0" applyNumberFormat="1" applyFont="1" applyFill="1" applyBorder="1" applyAlignment="1">
      <alignment horizontal="right" vertical="top" wrapText="1"/>
    </xf>
    <xf numFmtId="164" fontId="10" fillId="15" borderId="13" xfId="0" applyNumberFormat="1" applyFont="1" applyFill="1" applyBorder="1" applyAlignment="1">
      <alignment horizontal="right" vertical="top" wrapText="1"/>
    </xf>
    <xf numFmtId="0" fontId="5" fillId="22" borderId="4" xfId="0" applyFont="1" applyFill="1" applyBorder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0" fontId="17" fillId="18" borderId="0" xfId="0" applyFont="1" applyFill="1" applyAlignment="1">
      <alignment horizontal="right" vertical="top" wrapText="1"/>
    </xf>
    <xf numFmtId="4" fontId="18" fillId="19" borderId="0" xfId="0" applyNumberFormat="1" applyFont="1" applyFill="1" applyAlignment="1">
      <alignment horizontal="right" vertical="top" wrapText="1"/>
    </xf>
    <xf numFmtId="0" fontId="1" fillId="3" borderId="0" xfId="0" applyFont="1" applyFill="1" applyAlignment="1">
      <alignment horizontal="center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9" fillId="16" borderId="0" xfId="0" applyFont="1" applyFill="1" applyAlignment="1">
      <alignment horizontal="left" vertical="top" wrapText="1"/>
    </xf>
    <xf numFmtId="0" fontId="10" fillId="12" borderId="9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942975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showOutlineSymbols="0" showWhiteSpace="0" workbookViewId="0">
      <selection activeCell="K13" sqref="K13"/>
    </sheetView>
  </sheetViews>
  <sheetFormatPr defaultRowHeight="14.25" x14ac:dyDescent="0.2"/>
  <cols>
    <col min="1" max="1" width="10" bestFit="1" customWidth="1"/>
    <col min="2" max="2" width="0.125" customWidth="1"/>
    <col min="3" max="3" width="13.25" bestFit="1" customWidth="1"/>
    <col min="4" max="4" width="60" bestFit="1" customWidth="1"/>
    <col min="5" max="5" width="8" bestFit="1" customWidth="1"/>
    <col min="6" max="6" width="13" bestFit="1" customWidth="1"/>
    <col min="7" max="7" width="0.125" customWidth="1"/>
    <col min="8" max="8" width="13.125" customWidth="1"/>
    <col min="9" max="9" width="13" customWidth="1"/>
    <col min="10" max="10" width="13" hidden="1" customWidth="1"/>
  </cols>
  <sheetData>
    <row r="1" spans="1:10" ht="15" x14ac:dyDescent="0.2">
      <c r="A1" s="1"/>
      <c r="B1" s="1"/>
      <c r="C1" s="1"/>
      <c r="D1" s="1" t="s">
        <v>0</v>
      </c>
      <c r="E1" s="46"/>
      <c r="F1" s="46"/>
      <c r="G1" s="46" t="s">
        <v>1</v>
      </c>
      <c r="H1" s="46"/>
      <c r="I1" s="46"/>
      <c r="J1" s="46"/>
    </row>
    <row r="2" spans="1:10" ht="80.099999999999994" customHeight="1" x14ac:dyDescent="0.2">
      <c r="A2" s="14"/>
      <c r="B2" s="14"/>
      <c r="C2" s="14"/>
      <c r="D2" s="20" t="s">
        <v>107</v>
      </c>
      <c r="E2" s="41"/>
      <c r="F2" s="41"/>
      <c r="G2" s="47" t="s">
        <v>129</v>
      </c>
      <c r="H2" s="41"/>
      <c r="I2" s="41"/>
      <c r="J2" s="41"/>
    </row>
    <row r="3" spans="1:10" ht="15" x14ac:dyDescent="0.25">
      <c r="A3" s="44" t="s">
        <v>152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30" customHeight="1" x14ac:dyDescent="0.2">
      <c r="A4" s="2" t="s">
        <v>2</v>
      </c>
      <c r="B4" s="4" t="s">
        <v>3</v>
      </c>
      <c r="C4" s="2"/>
      <c r="D4" s="2" t="s">
        <v>4</v>
      </c>
      <c r="E4" s="3" t="s">
        <v>5</v>
      </c>
      <c r="F4" s="4" t="s">
        <v>6</v>
      </c>
      <c r="G4" s="4" t="s">
        <v>7</v>
      </c>
      <c r="H4" s="4" t="s">
        <v>8</v>
      </c>
      <c r="I4" s="4" t="s">
        <v>9</v>
      </c>
      <c r="J4" s="4" t="s">
        <v>10</v>
      </c>
    </row>
    <row r="5" spans="1:10" ht="24" customHeight="1" x14ac:dyDescent="0.2">
      <c r="A5" s="5" t="s">
        <v>11</v>
      </c>
      <c r="B5" s="5"/>
      <c r="C5" s="5"/>
      <c r="D5" s="5" t="s">
        <v>12</v>
      </c>
      <c r="E5" s="5"/>
      <c r="F5" s="6"/>
      <c r="G5" s="5"/>
      <c r="H5" s="5"/>
      <c r="I5" s="7">
        <f>SUM(I6:I16)</f>
        <v>33273.760800000004</v>
      </c>
      <c r="J5" s="8">
        <v>4.5423662315492032E-2</v>
      </c>
    </row>
    <row r="6" spans="1:10" ht="24" customHeight="1" x14ac:dyDescent="0.2">
      <c r="A6" s="9" t="s">
        <v>13</v>
      </c>
      <c r="B6" s="11" t="s">
        <v>14</v>
      </c>
      <c r="C6" s="32" t="s">
        <v>149</v>
      </c>
      <c r="D6" s="9" t="s">
        <v>15</v>
      </c>
      <c r="E6" s="10" t="s">
        <v>16</v>
      </c>
      <c r="F6" s="11">
        <v>12</v>
      </c>
      <c r="G6" s="12">
        <v>91.59</v>
      </c>
      <c r="H6" s="12">
        <v>119.06</v>
      </c>
      <c r="I6" s="12">
        <f>H6*F6</f>
        <v>1428.72</v>
      </c>
      <c r="J6" s="13">
        <v>2.6242603012300806E-2</v>
      </c>
    </row>
    <row r="7" spans="1:10" ht="24" customHeight="1" x14ac:dyDescent="0.2">
      <c r="A7" s="9" t="s">
        <v>17</v>
      </c>
      <c r="B7" s="11" t="s">
        <v>18</v>
      </c>
      <c r="C7" s="32" t="s">
        <v>149</v>
      </c>
      <c r="D7" s="9" t="s">
        <v>19</v>
      </c>
      <c r="E7" s="10" t="s">
        <v>20</v>
      </c>
      <c r="F7" s="11">
        <v>31.44</v>
      </c>
      <c r="G7" s="12">
        <v>5.8</v>
      </c>
      <c r="H7" s="12">
        <v>7.54</v>
      </c>
      <c r="I7" s="12">
        <f t="shared" ref="I7:I15" si="0">H7*F7</f>
        <v>237.05760000000001</v>
      </c>
      <c r="J7" s="13">
        <v>4.354113503041818E-3</v>
      </c>
    </row>
    <row r="8" spans="1:10" ht="24" customHeight="1" x14ac:dyDescent="0.2">
      <c r="A8" s="9" t="s">
        <v>21</v>
      </c>
      <c r="B8" s="11" t="s">
        <v>22</v>
      </c>
      <c r="C8" s="32" t="s">
        <v>149</v>
      </c>
      <c r="D8" s="9" t="s">
        <v>23</v>
      </c>
      <c r="E8" s="10" t="s">
        <v>24</v>
      </c>
      <c r="F8" s="11">
        <v>12</v>
      </c>
      <c r="G8" s="12">
        <v>15.1</v>
      </c>
      <c r="H8" s="12">
        <v>19.63</v>
      </c>
      <c r="I8" s="12">
        <f t="shared" si="0"/>
        <v>235.56</v>
      </c>
      <c r="J8" s="13">
        <v>4.3267453143916081E-3</v>
      </c>
    </row>
    <row r="9" spans="1:10" ht="24" customHeight="1" x14ac:dyDescent="0.2">
      <c r="A9" s="9" t="s">
        <v>21</v>
      </c>
      <c r="B9" s="11" t="s">
        <v>25</v>
      </c>
      <c r="C9" s="32" t="s">
        <v>149</v>
      </c>
      <c r="D9" s="9" t="s">
        <v>139</v>
      </c>
      <c r="E9" s="10" t="s">
        <v>20</v>
      </c>
      <c r="F9" s="11">
        <v>31.65</v>
      </c>
      <c r="G9" s="12">
        <v>5.6</v>
      </c>
      <c r="H9" s="12">
        <v>7.28</v>
      </c>
      <c r="I9" s="12">
        <f t="shared" si="0"/>
        <v>230.41200000000001</v>
      </c>
      <c r="J9" s="13">
        <v>4.2321505683858484E-3</v>
      </c>
    </row>
    <row r="10" spans="1:10" ht="24" customHeight="1" x14ac:dyDescent="0.2">
      <c r="A10" s="9" t="s">
        <v>26</v>
      </c>
      <c r="B10" s="11" t="s">
        <v>27</v>
      </c>
      <c r="C10" s="32" t="s">
        <v>149</v>
      </c>
      <c r="D10" s="9" t="s">
        <v>110</v>
      </c>
      <c r="E10" s="10" t="s">
        <v>24</v>
      </c>
      <c r="F10" s="11">
        <v>3</v>
      </c>
      <c r="G10" s="12">
        <v>37.11</v>
      </c>
      <c r="H10" s="12">
        <v>48.24</v>
      </c>
      <c r="I10" s="12">
        <f t="shared" si="0"/>
        <v>144.72</v>
      </c>
      <c r="J10" s="13">
        <v>2.6582042023210795E-3</v>
      </c>
    </row>
    <row r="11" spans="1:10" ht="24" customHeight="1" x14ac:dyDescent="0.2">
      <c r="A11" s="9" t="s">
        <v>28</v>
      </c>
      <c r="B11" s="11" t="s">
        <v>29</v>
      </c>
      <c r="C11" s="32" t="s">
        <v>149</v>
      </c>
      <c r="D11" s="9" t="s">
        <v>30</v>
      </c>
      <c r="E11" s="10" t="s">
        <v>20</v>
      </c>
      <c r="F11" s="11">
        <v>45.55</v>
      </c>
      <c r="G11" s="12">
        <v>5.6</v>
      </c>
      <c r="H11" s="12">
        <v>7.28</v>
      </c>
      <c r="I11" s="12">
        <f t="shared" si="0"/>
        <v>331.60399999999998</v>
      </c>
      <c r="J11" s="13">
        <v>3.5167204019927716E-3</v>
      </c>
    </row>
    <row r="12" spans="1:10" ht="24" customHeight="1" x14ac:dyDescent="0.2">
      <c r="A12" s="9" t="s">
        <v>31</v>
      </c>
      <c r="B12" s="11" t="s">
        <v>32</v>
      </c>
      <c r="C12" s="32" t="s">
        <v>149</v>
      </c>
      <c r="D12" s="9" t="s">
        <v>33</v>
      </c>
      <c r="E12" s="10" t="s">
        <v>20</v>
      </c>
      <c r="F12" s="11">
        <v>1.18</v>
      </c>
      <c r="G12" s="12">
        <v>3.31</v>
      </c>
      <c r="H12" s="12">
        <v>4.3</v>
      </c>
      <c r="I12" s="12">
        <f t="shared" si="0"/>
        <v>5.0739999999999998</v>
      </c>
      <c r="J12" s="13">
        <v>9.3125313058097526E-5</v>
      </c>
    </row>
    <row r="13" spans="1:10" ht="24" customHeight="1" x14ac:dyDescent="0.2">
      <c r="A13" s="21" t="s">
        <v>108</v>
      </c>
      <c r="B13" s="22"/>
      <c r="C13" s="32" t="s">
        <v>149</v>
      </c>
      <c r="D13" s="21" t="s">
        <v>111</v>
      </c>
      <c r="E13" s="48" t="s">
        <v>156</v>
      </c>
      <c r="F13" s="22">
        <v>1</v>
      </c>
      <c r="G13" s="23"/>
      <c r="H13" s="23">
        <v>8500</v>
      </c>
      <c r="I13" s="23">
        <f t="shared" si="0"/>
        <v>8500</v>
      </c>
      <c r="J13" s="24"/>
    </row>
    <row r="14" spans="1:10" s="19" customFormat="1" ht="24" customHeight="1" x14ac:dyDescent="0.2">
      <c r="A14" s="21" t="s">
        <v>133</v>
      </c>
      <c r="B14" s="22"/>
      <c r="C14" s="32" t="s">
        <v>149</v>
      </c>
      <c r="D14" s="21" t="s">
        <v>134</v>
      </c>
      <c r="E14" s="25" t="s">
        <v>20</v>
      </c>
      <c r="F14" s="22">
        <v>63.09</v>
      </c>
      <c r="G14" s="23"/>
      <c r="H14" s="23">
        <v>209.48</v>
      </c>
      <c r="I14" s="23">
        <f t="shared" si="0"/>
        <v>13216.093199999999</v>
      </c>
      <c r="J14" s="24"/>
    </row>
    <row r="15" spans="1:10" s="19" customFormat="1" ht="24" customHeight="1" x14ac:dyDescent="0.2">
      <c r="A15" s="21" t="s">
        <v>135</v>
      </c>
      <c r="B15" s="22"/>
      <c r="C15" s="32" t="s">
        <v>151</v>
      </c>
      <c r="D15" s="21" t="s">
        <v>136</v>
      </c>
      <c r="E15" s="10" t="s">
        <v>24</v>
      </c>
      <c r="F15" s="22">
        <v>1</v>
      </c>
      <c r="G15" s="23"/>
      <c r="H15" s="23">
        <v>1320</v>
      </c>
      <c r="I15" s="23">
        <f t="shared" si="0"/>
        <v>1320</v>
      </c>
      <c r="J15" s="24"/>
    </row>
    <row r="16" spans="1:10" s="34" customFormat="1" ht="24" customHeight="1" x14ac:dyDescent="0.2">
      <c r="A16" s="21" t="s">
        <v>153</v>
      </c>
      <c r="B16" s="22"/>
      <c r="C16" s="32" t="s">
        <v>149</v>
      </c>
      <c r="D16" s="32" t="s">
        <v>154</v>
      </c>
      <c r="E16" s="37" t="s">
        <v>155</v>
      </c>
      <c r="F16" s="36">
        <v>1</v>
      </c>
      <c r="G16" s="38">
        <v>5865.02</v>
      </c>
      <c r="H16" s="38">
        <v>7624.52</v>
      </c>
      <c r="I16" s="38">
        <v>7624.52</v>
      </c>
      <c r="J16" s="39">
        <v>0.11470538943163625</v>
      </c>
    </row>
    <row r="17" spans="1:10" ht="24" customHeight="1" x14ac:dyDescent="0.2">
      <c r="A17" s="5" t="s">
        <v>34</v>
      </c>
      <c r="B17" s="5"/>
      <c r="C17" s="5"/>
      <c r="D17" s="5" t="s">
        <v>35</v>
      </c>
      <c r="E17" s="5"/>
      <c r="F17" s="6"/>
      <c r="G17" s="5"/>
      <c r="H17" s="5"/>
      <c r="I17" s="7">
        <f>SUM(I18:I26)</f>
        <v>32610.913199999999</v>
      </c>
      <c r="J17" s="8">
        <v>0.57164394831490017</v>
      </c>
    </row>
    <row r="18" spans="1:10" s="33" customFormat="1" ht="24" customHeight="1" x14ac:dyDescent="0.2">
      <c r="A18" s="9" t="s">
        <v>36</v>
      </c>
      <c r="B18" s="35"/>
      <c r="C18" s="32" t="s">
        <v>149</v>
      </c>
      <c r="D18" s="32" t="s">
        <v>150</v>
      </c>
      <c r="E18" s="37" t="s">
        <v>20</v>
      </c>
      <c r="F18" s="36">
        <v>45.55</v>
      </c>
      <c r="G18" s="38">
        <v>36.07</v>
      </c>
      <c r="H18" s="38">
        <v>46.89</v>
      </c>
      <c r="I18" s="38">
        <f>H18*F18</f>
        <v>2135.8395</v>
      </c>
      <c r="J18" s="39">
        <v>3.6295282223378536E-2</v>
      </c>
    </row>
    <row r="19" spans="1:10" ht="24" customHeight="1" x14ac:dyDescent="0.2">
      <c r="A19" s="9" t="s">
        <v>39</v>
      </c>
      <c r="B19" s="11" t="s">
        <v>37</v>
      </c>
      <c r="C19" s="32" t="s">
        <v>149</v>
      </c>
      <c r="D19" s="9" t="s">
        <v>38</v>
      </c>
      <c r="E19" s="10" t="s">
        <v>20</v>
      </c>
      <c r="F19" s="11">
        <v>22.87</v>
      </c>
      <c r="G19" s="12">
        <v>261.69</v>
      </c>
      <c r="H19" s="12">
        <v>340.19</v>
      </c>
      <c r="I19" s="12">
        <f t="shared" ref="I19:I26" si="1">H19*F19</f>
        <v>7780.1453000000001</v>
      </c>
      <c r="J19" s="13">
        <v>0.14290492566781596</v>
      </c>
    </row>
    <row r="20" spans="1:10" ht="33.75" customHeight="1" x14ac:dyDescent="0.2">
      <c r="A20" s="9" t="s">
        <v>41</v>
      </c>
      <c r="B20" s="11" t="s">
        <v>40</v>
      </c>
      <c r="C20" s="32" t="s">
        <v>149</v>
      </c>
      <c r="D20" s="9" t="s">
        <v>109</v>
      </c>
      <c r="E20" s="10" t="s">
        <v>20</v>
      </c>
      <c r="F20" s="11">
        <v>18</v>
      </c>
      <c r="G20" s="12">
        <v>175.98</v>
      </c>
      <c r="H20" s="12">
        <v>228.77</v>
      </c>
      <c r="I20" s="12">
        <f t="shared" si="1"/>
        <v>4117.8600000000006</v>
      </c>
      <c r="J20" s="13">
        <v>9.5301910611822291E-2</v>
      </c>
    </row>
    <row r="21" spans="1:10" ht="24" customHeight="1" x14ac:dyDescent="0.2">
      <c r="A21" s="9" t="s">
        <v>44</v>
      </c>
      <c r="B21" s="11" t="s">
        <v>42</v>
      </c>
      <c r="C21" s="32" t="s">
        <v>149</v>
      </c>
      <c r="D21" s="9" t="s">
        <v>43</v>
      </c>
      <c r="E21" s="10" t="s">
        <v>20</v>
      </c>
      <c r="F21" s="11">
        <v>96</v>
      </c>
      <c r="G21" s="12">
        <v>39.29</v>
      </c>
      <c r="H21" s="12">
        <v>51.07</v>
      </c>
      <c r="I21" s="12">
        <f t="shared" si="1"/>
        <v>4902.72</v>
      </c>
      <c r="J21" s="13">
        <v>9.0052728764535683E-2</v>
      </c>
    </row>
    <row r="22" spans="1:10" ht="24" customHeight="1" x14ac:dyDescent="0.2">
      <c r="A22" s="9" t="s">
        <v>47</v>
      </c>
      <c r="B22" s="11" t="s">
        <v>45</v>
      </c>
      <c r="C22" s="32" t="s">
        <v>149</v>
      </c>
      <c r="D22" s="9" t="s">
        <v>46</v>
      </c>
      <c r="E22" s="10" t="s">
        <v>20</v>
      </c>
      <c r="F22" s="11">
        <v>63.5</v>
      </c>
      <c r="G22" s="12">
        <v>30.91</v>
      </c>
      <c r="H22" s="12">
        <v>40.18</v>
      </c>
      <c r="I22" s="12">
        <f t="shared" si="1"/>
        <v>2551.4299999999998</v>
      </c>
      <c r="J22" s="13">
        <v>4.6864441320674903E-2</v>
      </c>
    </row>
    <row r="23" spans="1:10" ht="24" customHeight="1" x14ac:dyDescent="0.2">
      <c r="A23" s="9" t="s">
        <v>49</v>
      </c>
      <c r="B23" s="11" t="s">
        <v>48</v>
      </c>
      <c r="C23" s="32" t="s">
        <v>149</v>
      </c>
      <c r="D23" s="9" t="s">
        <v>114</v>
      </c>
      <c r="E23" s="10" t="s">
        <v>20</v>
      </c>
      <c r="F23" s="11">
        <v>32.979999999999997</v>
      </c>
      <c r="G23" s="12">
        <v>68.72</v>
      </c>
      <c r="H23" s="12">
        <v>89.33</v>
      </c>
      <c r="I23" s="12">
        <f t="shared" si="1"/>
        <v>2946.1033999999995</v>
      </c>
      <c r="J23" s="13">
        <v>5.4113705088848343E-2</v>
      </c>
    </row>
    <row r="24" spans="1:10" ht="24" customHeight="1" x14ac:dyDescent="0.2">
      <c r="A24" s="9" t="s">
        <v>49</v>
      </c>
      <c r="B24" s="11" t="s">
        <v>50</v>
      </c>
      <c r="C24" s="32" t="s">
        <v>149</v>
      </c>
      <c r="D24" s="9" t="s">
        <v>51</v>
      </c>
      <c r="E24" s="10" t="s">
        <v>20</v>
      </c>
      <c r="F24" s="11">
        <v>16.38</v>
      </c>
      <c r="G24" s="12">
        <v>61.08</v>
      </c>
      <c r="H24" s="12">
        <v>79.400000000000006</v>
      </c>
      <c r="I24" s="12">
        <f t="shared" si="1"/>
        <v>1300.5720000000001</v>
      </c>
      <c r="J24" s="13">
        <v>2.3888755109264279E-2</v>
      </c>
    </row>
    <row r="25" spans="1:10" ht="31.5" customHeight="1" x14ac:dyDescent="0.2">
      <c r="A25" s="9" t="s">
        <v>53</v>
      </c>
      <c r="B25" s="11" t="s">
        <v>52</v>
      </c>
      <c r="C25" s="32" t="s">
        <v>149</v>
      </c>
      <c r="D25" s="9" t="s">
        <v>112</v>
      </c>
      <c r="E25" s="10" t="s">
        <v>24</v>
      </c>
      <c r="F25" s="11">
        <v>5</v>
      </c>
      <c r="G25" s="12">
        <v>774.06</v>
      </c>
      <c r="H25" s="12">
        <v>1006.27</v>
      </c>
      <c r="I25" s="12">
        <f t="shared" si="1"/>
        <v>5031.3500000000004</v>
      </c>
      <c r="J25" s="13">
        <v>9.2415393265258175E-2</v>
      </c>
    </row>
    <row r="26" spans="1:10" ht="24" customHeight="1" x14ac:dyDescent="0.2">
      <c r="A26" s="9" t="s">
        <v>148</v>
      </c>
      <c r="B26" s="11" t="s">
        <v>54</v>
      </c>
      <c r="C26" s="32" t="s">
        <v>151</v>
      </c>
      <c r="D26" s="9" t="s">
        <v>147</v>
      </c>
      <c r="E26" s="10" t="s">
        <v>20</v>
      </c>
      <c r="F26" s="11">
        <v>2.9</v>
      </c>
      <c r="G26" s="12">
        <v>382.22</v>
      </c>
      <c r="H26" s="12">
        <v>636.16999999999996</v>
      </c>
      <c r="I26" s="12">
        <f t="shared" si="1"/>
        <v>1844.8929999999998</v>
      </c>
      <c r="J26" s="13">
        <v>2.6102088486680601E-2</v>
      </c>
    </row>
    <row r="27" spans="1:10" ht="24" customHeight="1" x14ac:dyDescent="0.2">
      <c r="A27" s="40" t="s">
        <v>55</v>
      </c>
      <c r="B27" s="5"/>
      <c r="C27" s="5"/>
      <c r="D27" s="5" t="s">
        <v>56</v>
      </c>
      <c r="E27" s="5"/>
      <c r="F27" s="6"/>
      <c r="G27" s="5"/>
      <c r="H27" s="5"/>
      <c r="I27" s="7">
        <f>SUM(I28:I35)</f>
        <v>15507.277999999998</v>
      </c>
      <c r="J27" s="8">
        <v>0.23475366885263185</v>
      </c>
    </row>
    <row r="28" spans="1:10" ht="24" customHeight="1" x14ac:dyDescent="0.2">
      <c r="A28" s="9" t="s">
        <v>57</v>
      </c>
      <c r="B28" s="11" t="s">
        <v>58</v>
      </c>
      <c r="C28" s="32" t="s">
        <v>149</v>
      </c>
      <c r="D28" s="9" t="s">
        <v>59</v>
      </c>
      <c r="E28" s="10" t="s">
        <v>24</v>
      </c>
      <c r="F28" s="11">
        <v>8</v>
      </c>
      <c r="G28" s="12">
        <v>22.53</v>
      </c>
      <c r="H28" s="12">
        <v>29.28</v>
      </c>
      <c r="I28" s="12">
        <f t="shared" ref="I28:I35" si="2">H28*F28</f>
        <v>234.24</v>
      </c>
      <c r="J28" s="13">
        <v>4.3024996707551801E-3</v>
      </c>
    </row>
    <row r="29" spans="1:10" ht="24" customHeight="1" x14ac:dyDescent="0.2">
      <c r="A29" s="9" t="s">
        <v>60</v>
      </c>
      <c r="B29" s="11" t="s">
        <v>61</v>
      </c>
      <c r="C29" s="32" t="s">
        <v>149</v>
      </c>
      <c r="D29" s="9" t="s">
        <v>62</v>
      </c>
      <c r="E29" s="10" t="s">
        <v>24</v>
      </c>
      <c r="F29" s="11">
        <v>7</v>
      </c>
      <c r="G29" s="12">
        <v>13.8</v>
      </c>
      <c r="H29" s="12">
        <v>17.940000000000001</v>
      </c>
      <c r="I29" s="12">
        <f t="shared" si="2"/>
        <v>125.58000000000001</v>
      </c>
      <c r="J29" s="13">
        <v>2.3066423695928769E-3</v>
      </c>
    </row>
    <row r="30" spans="1:10" ht="24" customHeight="1" x14ac:dyDescent="0.2">
      <c r="A30" s="9" t="s">
        <v>63</v>
      </c>
      <c r="B30" s="11" t="s">
        <v>64</v>
      </c>
      <c r="C30" s="32" t="s">
        <v>149</v>
      </c>
      <c r="D30" s="9" t="s">
        <v>113</v>
      </c>
      <c r="E30" s="10" t="s">
        <v>65</v>
      </c>
      <c r="F30" s="11">
        <v>18</v>
      </c>
      <c r="G30" s="12">
        <v>209.28</v>
      </c>
      <c r="H30" s="12">
        <v>272.06</v>
      </c>
      <c r="I30" s="12">
        <f t="shared" si="2"/>
        <v>4897.08</v>
      </c>
      <c r="J30" s="13">
        <v>8.9949133741725487E-2</v>
      </c>
    </row>
    <row r="31" spans="1:10" ht="24" customHeight="1" x14ac:dyDescent="0.2">
      <c r="A31" s="9" t="s">
        <v>66</v>
      </c>
      <c r="B31" s="11" t="s">
        <v>67</v>
      </c>
      <c r="C31" s="32" t="s">
        <v>149</v>
      </c>
      <c r="D31" s="9" t="s">
        <v>68</v>
      </c>
      <c r="E31" s="10" t="s">
        <v>69</v>
      </c>
      <c r="F31" s="11">
        <v>4</v>
      </c>
      <c r="G31" s="12">
        <v>472.85</v>
      </c>
      <c r="H31" s="12">
        <v>614.70000000000005</v>
      </c>
      <c r="I31" s="12">
        <f t="shared" si="2"/>
        <v>2458.8000000000002</v>
      </c>
      <c r="J31" s="13">
        <v>4.5163021646400431E-2</v>
      </c>
    </row>
    <row r="32" spans="1:10" ht="24" customHeight="1" x14ac:dyDescent="0.2">
      <c r="A32" s="9" t="s">
        <v>70</v>
      </c>
      <c r="B32" s="11" t="s">
        <v>71</v>
      </c>
      <c r="C32" s="32" t="s">
        <v>149</v>
      </c>
      <c r="D32" s="9" t="s">
        <v>119</v>
      </c>
      <c r="E32" s="10" t="s">
        <v>24</v>
      </c>
      <c r="F32" s="11">
        <v>10</v>
      </c>
      <c r="G32" s="12">
        <v>277.98</v>
      </c>
      <c r="H32" s="12">
        <v>361.37</v>
      </c>
      <c r="I32" s="12">
        <f t="shared" si="2"/>
        <v>3613.7</v>
      </c>
      <c r="J32" s="13">
        <v>6.6376123037090146E-2</v>
      </c>
    </row>
    <row r="33" spans="1:10" ht="24" customHeight="1" x14ac:dyDescent="0.2">
      <c r="A33" s="9" t="s">
        <v>72</v>
      </c>
      <c r="B33" s="11" t="s">
        <v>73</v>
      </c>
      <c r="C33" s="32" t="s">
        <v>151</v>
      </c>
      <c r="D33" s="9" t="s">
        <v>146</v>
      </c>
      <c r="E33" s="10" t="s">
        <v>24</v>
      </c>
      <c r="F33" s="11">
        <v>4</v>
      </c>
      <c r="G33" s="12">
        <v>279.08999999999997</v>
      </c>
      <c r="H33" s="12">
        <v>138.4</v>
      </c>
      <c r="I33" s="12">
        <f t="shared" si="2"/>
        <v>553.6</v>
      </c>
      <c r="J33" s="13">
        <v>2.6656248387067739E-2</v>
      </c>
    </row>
    <row r="34" spans="1:10" s="19" customFormat="1" ht="24" customHeight="1" x14ac:dyDescent="0.2">
      <c r="A34" s="21" t="s">
        <v>118</v>
      </c>
      <c r="B34" s="22"/>
      <c r="C34" s="32" t="s">
        <v>151</v>
      </c>
      <c r="D34" s="21" t="s">
        <v>120</v>
      </c>
      <c r="E34" s="10" t="s">
        <v>24</v>
      </c>
      <c r="F34" s="22">
        <v>2</v>
      </c>
      <c r="G34" s="23">
        <v>789.03</v>
      </c>
      <c r="H34" s="23">
        <v>1025.739</v>
      </c>
      <c r="I34" s="23">
        <f t="shared" si="2"/>
        <v>2051.4780000000001</v>
      </c>
      <c r="J34" s="24"/>
    </row>
    <row r="35" spans="1:10" s="26" customFormat="1" ht="24" customHeight="1" x14ac:dyDescent="0.2">
      <c r="A35" s="21" t="s">
        <v>144</v>
      </c>
      <c r="B35" s="22"/>
      <c r="C35" s="32" t="s">
        <v>151</v>
      </c>
      <c r="D35" s="21" t="s">
        <v>145</v>
      </c>
      <c r="E35" s="10" t="s">
        <v>24</v>
      </c>
      <c r="F35" s="22">
        <v>16</v>
      </c>
      <c r="G35" s="23"/>
      <c r="H35" s="23">
        <v>98.3</v>
      </c>
      <c r="I35" s="23">
        <f t="shared" si="2"/>
        <v>1572.8</v>
      </c>
      <c r="J35" s="24"/>
    </row>
    <row r="36" spans="1:10" ht="24" customHeight="1" x14ac:dyDescent="0.2">
      <c r="A36" s="5" t="s">
        <v>74</v>
      </c>
      <c r="B36" s="5"/>
      <c r="C36" s="5"/>
      <c r="D36" s="5" t="s">
        <v>75</v>
      </c>
      <c r="E36" s="5"/>
      <c r="F36" s="6"/>
      <c r="G36" s="5"/>
      <c r="H36" s="5"/>
      <c r="I36" s="7">
        <f>SUM(I37:I49)</f>
        <v>8584.36</v>
      </c>
      <c r="J36" s="8">
        <v>6.6171504499128161E-2</v>
      </c>
    </row>
    <row r="37" spans="1:10" ht="24" customHeight="1" x14ac:dyDescent="0.2">
      <c r="A37" s="9" t="s">
        <v>76</v>
      </c>
      <c r="B37" s="11" t="s">
        <v>77</v>
      </c>
      <c r="C37" s="32" t="s">
        <v>149</v>
      </c>
      <c r="D37" s="9" t="s">
        <v>78</v>
      </c>
      <c r="E37" s="10" t="s">
        <v>65</v>
      </c>
      <c r="F37" s="11">
        <v>2</v>
      </c>
      <c r="G37" s="12">
        <v>379.31</v>
      </c>
      <c r="H37" s="12">
        <v>493.1</v>
      </c>
      <c r="I37" s="12">
        <f t="shared" ref="I37:I49" si="3">H37*F37</f>
        <v>986.2</v>
      </c>
      <c r="J37" s="13">
        <v>9.0572173311534304E-3</v>
      </c>
    </row>
    <row r="38" spans="1:10" ht="24" customHeight="1" x14ac:dyDescent="0.2">
      <c r="A38" s="9" t="s">
        <v>79</v>
      </c>
      <c r="B38" s="11" t="s">
        <v>80</v>
      </c>
      <c r="C38" s="32" t="s">
        <v>149</v>
      </c>
      <c r="D38" s="9" t="s">
        <v>81</v>
      </c>
      <c r="E38" s="10" t="s">
        <v>24</v>
      </c>
      <c r="F38" s="11">
        <v>2</v>
      </c>
      <c r="G38" s="12">
        <v>148.15</v>
      </c>
      <c r="H38" s="12">
        <v>192.59</v>
      </c>
      <c r="I38" s="12">
        <f t="shared" si="3"/>
        <v>385.18</v>
      </c>
      <c r="J38" s="13">
        <v>3.5374761423785013E-3</v>
      </c>
    </row>
    <row r="39" spans="1:10" ht="24" customHeight="1" x14ac:dyDescent="0.2">
      <c r="A39" s="9" t="s">
        <v>82</v>
      </c>
      <c r="B39" s="11" t="s">
        <v>83</v>
      </c>
      <c r="C39" s="32" t="s">
        <v>149</v>
      </c>
      <c r="D39" s="9" t="s">
        <v>84</v>
      </c>
      <c r="E39" s="10" t="s">
        <v>24</v>
      </c>
      <c r="F39" s="11">
        <v>2</v>
      </c>
      <c r="G39" s="12">
        <v>46.26</v>
      </c>
      <c r="H39" s="12">
        <v>60.13</v>
      </c>
      <c r="I39" s="12">
        <f t="shared" si="3"/>
        <v>120.26</v>
      </c>
      <c r="J39" s="13">
        <v>2.2089250785733349E-3</v>
      </c>
    </row>
    <row r="40" spans="1:10" ht="24" customHeight="1" x14ac:dyDescent="0.2">
      <c r="A40" s="9" t="s">
        <v>85</v>
      </c>
      <c r="B40" s="11" t="s">
        <v>86</v>
      </c>
      <c r="C40" s="32" t="s">
        <v>149</v>
      </c>
      <c r="D40" s="9" t="s">
        <v>87</v>
      </c>
      <c r="E40" s="10" t="s">
        <v>65</v>
      </c>
      <c r="F40" s="11">
        <v>2</v>
      </c>
      <c r="G40" s="12">
        <v>334.98</v>
      </c>
      <c r="H40" s="12">
        <v>435.47</v>
      </c>
      <c r="I40" s="12">
        <f t="shared" si="3"/>
        <v>870.94</v>
      </c>
      <c r="J40" s="13">
        <v>1.5997349142962417E-2</v>
      </c>
    </row>
    <row r="41" spans="1:10" ht="24" customHeight="1" x14ac:dyDescent="0.2">
      <c r="A41" s="9" t="s">
        <v>88</v>
      </c>
      <c r="B41" s="11" t="s">
        <v>89</v>
      </c>
      <c r="C41" s="32" t="s">
        <v>149</v>
      </c>
      <c r="D41" s="9" t="s">
        <v>90</v>
      </c>
      <c r="E41" s="10" t="s">
        <v>24</v>
      </c>
      <c r="F41" s="11">
        <v>2</v>
      </c>
      <c r="G41" s="12">
        <v>117.89</v>
      </c>
      <c r="H41" s="12">
        <v>153.25</v>
      </c>
      <c r="I41" s="12">
        <f t="shared" si="3"/>
        <v>306.5</v>
      </c>
      <c r="J41" s="13">
        <v>5.6297649807311419E-3</v>
      </c>
    </row>
    <row r="42" spans="1:10" ht="24" customHeight="1" x14ac:dyDescent="0.2">
      <c r="A42" s="9" t="s">
        <v>88</v>
      </c>
      <c r="B42" s="11" t="s">
        <v>91</v>
      </c>
      <c r="C42" s="32" t="s">
        <v>149</v>
      </c>
      <c r="D42" s="9" t="s">
        <v>92</v>
      </c>
      <c r="E42" s="10" t="s">
        <v>24</v>
      </c>
      <c r="F42" s="11">
        <v>2</v>
      </c>
      <c r="G42" s="12">
        <v>132.59</v>
      </c>
      <c r="H42" s="12">
        <v>172.36</v>
      </c>
      <c r="I42" s="12">
        <f t="shared" si="3"/>
        <v>344.72</v>
      </c>
      <c r="J42" s="13">
        <v>6.3317865714768006E-3</v>
      </c>
    </row>
    <row r="43" spans="1:10" ht="24" customHeight="1" x14ac:dyDescent="0.2">
      <c r="A43" s="9" t="s">
        <v>93</v>
      </c>
      <c r="B43" s="11" t="s">
        <v>94</v>
      </c>
      <c r="C43" s="32" t="s">
        <v>149</v>
      </c>
      <c r="D43" s="9" t="s">
        <v>95</v>
      </c>
      <c r="E43" s="10" t="s">
        <v>24</v>
      </c>
      <c r="F43" s="11">
        <v>2</v>
      </c>
      <c r="G43" s="12">
        <v>347.4</v>
      </c>
      <c r="H43" s="12">
        <v>451.62</v>
      </c>
      <c r="I43" s="12">
        <f t="shared" si="3"/>
        <v>903.24</v>
      </c>
      <c r="J43" s="13">
        <v>1.6590632695581066E-2</v>
      </c>
    </row>
    <row r="44" spans="1:10" ht="36" customHeight="1" x14ac:dyDescent="0.2">
      <c r="A44" s="9" t="s">
        <v>96</v>
      </c>
      <c r="B44" s="11" t="s">
        <v>97</v>
      </c>
      <c r="C44" s="32" t="s">
        <v>149</v>
      </c>
      <c r="D44" s="9" t="s">
        <v>98</v>
      </c>
      <c r="E44" s="10" t="s">
        <v>24</v>
      </c>
      <c r="F44" s="11">
        <v>2</v>
      </c>
      <c r="G44" s="12">
        <v>285.55</v>
      </c>
      <c r="H44" s="12">
        <v>371.21</v>
      </c>
      <c r="I44" s="12">
        <f t="shared" si="3"/>
        <v>742.42</v>
      </c>
      <c r="J44" s="13">
        <v>6.8183525562714757E-3</v>
      </c>
    </row>
    <row r="45" spans="1:10" s="19" customFormat="1" ht="36" customHeight="1" x14ac:dyDescent="0.2">
      <c r="A45" s="21" t="s">
        <v>115</v>
      </c>
      <c r="B45" s="22"/>
      <c r="C45" s="32" t="s">
        <v>149</v>
      </c>
      <c r="D45" s="21" t="s">
        <v>116</v>
      </c>
      <c r="E45" s="10" t="s">
        <v>24</v>
      </c>
      <c r="F45" s="22">
        <v>2</v>
      </c>
      <c r="G45" s="23"/>
      <c r="H45" s="23">
        <v>141.31</v>
      </c>
      <c r="I45" s="23">
        <f t="shared" si="3"/>
        <v>282.62</v>
      </c>
      <c r="J45" s="24"/>
    </row>
    <row r="46" spans="1:10" s="19" customFormat="1" ht="36" customHeight="1" x14ac:dyDescent="0.2">
      <c r="A46" s="28" t="s">
        <v>117</v>
      </c>
      <c r="B46" s="29"/>
      <c r="C46" s="32" t="s">
        <v>149</v>
      </c>
      <c r="D46" s="27" t="s">
        <v>141</v>
      </c>
      <c r="E46" s="30" t="s">
        <v>24</v>
      </c>
      <c r="F46" s="29">
        <v>1</v>
      </c>
      <c r="G46" s="31"/>
      <c r="H46" s="31">
        <v>810.76</v>
      </c>
      <c r="I46" s="31">
        <f t="shared" si="3"/>
        <v>810.76</v>
      </c>
      <c r="J46" s="24"/>
    </row>
    <row r="47" spans="1:10" s="19" customFormat="1" ht="36" customHeight="1" x14ac:dyDescent="0.2">
      <c r="A47" s="21" t="s">
        <v>130</v>
      </c>
      <c r="B47" s="29"/>
      <c r="C47" s="32" t="s">
        <v>149</v>
      </c>
      <c r="D47" s="27" t="s">
        <v>143</v>
      </c>
      <c r="E47" s="30" t="s">
        <v>24</v>
      </c>
      <c r="F47" s="29">
        <v>1</v>
      </c>
      <c r="G47" s="31"/>
      <c r="H47" s="31">
        <v>846.8</v>
      </c>
      <c r="I47" s="31">
        <f t="shared" si="3"/>
        <v>846.8</v>
      </c>
      <c r="J47" s="24"/>
    </row>
    <row r="48" spans="1:10" s="19" customFormat="1" ht="36" customHeight="1" x14ac:dyDescent="0.2">
      <c r="A48" s="21" t="s">
        <v>131</v>
      </c>
      <c r="B48" s="22"/>
      <c r="C48" s="32" t="s">
        <v>149</v>
      </c>
      <c r="D48" s="32" t="s">
        <v>132</v>
      </c>
      <c r="E48" s="30" t="s">
        <v>24</v>
      </c>
      <c r="F48" s="22">
        <v>2</v>
      </c>
      <c r="G48" s="23"/>
      <c r="H48" s="23">
        <v>117.63</v>
      </c>
      <c r="I48" s="23">
        <f t="shared" si="3"/>
        <v>235.26</v>
      </c>
      <c r="J48" s="24"/>
    </row>
    <row r="49" spans="1:10" s="19" customFormat="1" ht="36" customHeight="1" x14ac:dyDescent="0.2">
      <c r="A49" s="27" t="s">
        <v>142</v>
      </c>
      <c r="B49" s="22"/>
      <c r="C49" s="32" t="s">
        <v>149</v>
      </c>
      <c r="D49" s="32" t="s">
        <v>140</v>
      </c>
      <c r="E49" s="30" t="s">
        <v>24</v>
      </c>
      <c r="F49" s="22">
        <v>2</v>
      </c>
      <c r="G49" s="23"/>
      <c r="H49" s="23">
        <v>874.73</v>
      </c>
      <c r="I49" s="23">
        <f t="shared" si="3"/>
        <v>1749.46</v>
      </c>
      <c r="J49" s="24"/>
    </row>
    <row r="50" spans="1:10" ht="24" customHeight="1" x14ac:dyDescent="0.2">
      <c r="A50" s="5" t="s">
        <v>99</v>
      </c>
      <c r="B50" s="5"/>
      <c r="C50" s="5"/>
      <c r="D50" s="5" t="s">
        <v>100</v>
      </c>
      <c r="E50" s="5"/>
      <c r="F50" s="6"/>
      <c r="G50" s="5"/>
      <c r="H50" s="5"/>
      <c r="I50" s="7">
        <f>SUM(I51:I57)</f>
        <v>27020.159999999996</v>
      </c>
      <c r="J50" s="8">
        <v>8.2007216017847731E-2</v>
      </c>
    </row>
    <row r="51" spans="1:10" ht="24" customHeight="1" x14ac:dyDescent="0.2">
      <c r="A51" s="9" t="s">
        <v>101</v>
      </c>
      <c r="B51" s="11" t="s">
        <v>102</v>
      </c>
      <c r="C51" s="32" t="s">
        <v>151</v>
      </c>
      <c r="D51" s="9" t="s">
        <v>121</v>
      </c>
      <c r="E51" s="10" t="s">
        <v>65</v>
      </c>
      <c r="F51" s="11">
        <v>2</v>
      </c>
      <c r="G51" s="12">
        <v>159.54</v>
      </c>
      <c r="H51" s="12">
        <v>463.39</v>
      </c>
      <c r="I51" s="12">
        <f t="shared" ref="I51:I57" si="4">H51*F51</f>
        <v>926.78</v>
      </c>
      <c r="J51" s="13">
        <v>7.6190098336289648E-3</v>
      </c>
    </row>
    <row r="52" spans="1:10" ht="24" customHeight="1" x14ac:dyDescent="0.2">
      <c r="A52" s="9" t="s">
        <v>103</v>
      </c>
      <c r="B52" s="11" t="s">
        <v>64</v>
      </c>
      <c r="C52" s="32" t="s">
        <v>151</v>
      </c>
      <c r="D52" s="9" t="s">
        <v>122</v>
      </c>
      <c r="E52" s="10" t="s">
        <v>65</v>
      </c>
      <c r="F52" s="11">
        <v>2</v>
      </c>
      <c r="G52" s="12">
        <v>209.28</v>
      </c>
      <c r="H52" s="12">
        <v>565.91999999999996</v>
      </c>
      <c r="I52" s="12">
        <f t="shared" si="4"/>
        <v>1131.8399999999999</v>
      </c>
      <c r="J52" s="13">
        <v>9.9943481935250537E-3</v>
      </c>
    </row>
    <row r="53" spans="1:10" ht="24" customHeight="1" x14ac:dyDescent="0.2">
      <c r="A53" s="9" t="s">
        <v>104</v>
      </c>
      <c r="B53" s="11" t="s">
        <v>105</v>
      </c>
      <c r="C53" s="32" t="s">
        <v>151</v>
      </c>
      <c r="D53" s="9" t="s">
        <v>138</v>
      </c>
      <c r="E53" s="10" t="s">
        <v>65</v>
      </c>
      <c r="F53" s="11">
        <v>1</v>
      </c>
      <c r="G53" s="12">
        <v>1348.38</v>
      </c>
      <c r="H53" s="12">
        <v>1630.25</v>
      </c>
      <c r="I53" s="12">
        <f t="shared" ref="I53" si="5">H53*F53</f>
        <v>1630.25</v>
      </c>
      <c r="J53" s="13">
        <v>6.439385799069372E-2</v>
      </c>
    </row>
    <row r="54" spans="1:10" ht="24" customHeight="1" x14ac:dyDescent="0.2">
      <c r="A54" s="9" t="s">
        <v>104</v>
      </c>
      <c r="B54" s="11" t="s">
        <v>105</v>
      </c>
      <c r="C54" s="32" t="s">
        <v>151</v>
      </c>
      <c r="D54" s="9" t="s">
        <v>137</v>
      </c>
      <c r="E54" s="10" t="s">
        <v>65</v>
      </c>
      <c r="F54" s="11">
        <v>1</v>
      </c>
      <c r="G54" s="12">
        <v>1348.38</v>
      </c>
      <c r="H54" s="12">
        <v>3147.68</v>
      </c>
      <c r="I54" s="12">
        <f t="shared" si="4"/>
        <v>3147.68</v>
      </c>
      <c r="J54" s="13">
        <v>6.439385799069372E-2</v>
      </c>
    </row>
    <row r="55" spans="1:10" s="19" customFormat="1" ht="24" customHeight="1" x14ac:dyDescent="0.2">
      <c r="A55" s="21" t="s">
        <v>123</v>
      </c>
      <c r="B55" s="22"/>
      <c r="C55" s="32" t="s">
        <v>151</v>
      </c>
      <c r="D55" s="21" t="s">
        <v>126</v>
      </c>
      <c r="E55" s="10" t="s">
        <v>24</v>
      </c>
      <c r="F55" s="22">
        <v>1</v>
      </c>
      <c r="G55" s="23"/>
      <c r="H55" s="23">
        <v>11306.07</v>
      </c>
      <c r="I55" s="23">
        <f t="shared" si="4"/>
        <v>11306.07</v>
      </c>
      <c r="J55" s="24"/>
    </row>
    <row r="56" spans="1:10" s="19" customFormat="1" ht="24" customHeight="1" x14ac:dyDescent="0.2">
      <c r="A56" s="21" t="s">
        <v>124</v>
      </c>
      <c r="B56" s="22"/>
      <c r="C56" s="32" t="s">
        <v>151</v>
      </c>
      <c r="D56" s="21" t="s">
        <v>127</v>
      </c>
      <c r="E56" s="10" t="s">
        <v>24</v>
      </c>
      <c r="F56" s="22">
        <v>1</v>
      </c>
      <c r="G56" s="23"/>
      <c r="H56" s="23">
        <v>7279.26</v>
      </c>
      <c r="I56" s="23">
        <f t="shared" si="4"/>
        <v>7279.26</v>
      </c>
      <c r="J56" s="24"/>
    </row>
    <row r="57" spans="1:10" s="19" customFormat="1" ht="24" customHeight="1" x14ac:dyDescent="0.2">
      <c r="A57" s="21" t="s">
        <v>125</v>
      </c>
      <c r="B57" s="22"/>
      <c r="C57" s="32" t="s">
        <v>151</v>
      </c>
      <c r="D57" s="21" t="s">
        <v>128</v>
      </c>
      <c r="E57" s="10" t="s">
        <v>24</v>
      </c>
      <c r="F57" s="22">
        <v>2</v>
      </c>
      <c r="G57" s="23"/>
      <c r="H57" s="23">
        <v>799.14</v>
      </c>
      <c r="I57" s="23">
        <f t="shared" si="4"/>
        <v>1598.28</v>
      </c>
      <c r="J57" s="24"/>
    </row>
    <row r="58" spans="1:10" x14ac:dyDescent="0.2">
      <c r="B58" s="18"/>
      <c r="C58" s="18"/>
      <c r="D58" s="18"/>
      <c r="E58" s="18"/>
      <c r="F58" s="18"/>
      <c r="G58" s="18"/>
      <c r="H58" s="18"/>
      <c r="I58" s="18"/>
      <c r="J58" s="18"/>
    </row>
    <row r="59" spans="1:10" x14ac:dyDescent="0.2">
      <c r="A59" s="18"/>
      <c r="B59" s="16"/>
      <c r="C59" s="16"/>
      <c r="D59" s="17"/>
      <c r="E59" s="16"/>
      <c r="F59" s="41"/>
      <c r="G59" s="42"/>
      <c r="H59" s="43"/>
      <c r="I59" s="42"/>
      <c r="J59" s="42"/>
    </row>
    <row r="60" spans="1:10" x14ac:dyDescent="0.2">
      <c r="A60" s="16"/>
      <c r="B60" s="16"/>
      <c r="C60" s="16"/>
      <c r="D60" s="17"/>
      <c r="E60" s="16"/>
      <c r="F60" s="41"/>
      <c r="G60" s="42"/>
      <c r="H60" s="43"/>
      <c r="I60" s="42"/>
      <c r="J60" s="42"/>
    </row>
    <row r="61" spans="1:10" x14ac:dyDescent="0.2">
      <c r="A61" s="16"/>
      <c r="B61" s="16"/>
      <c r="C61" s="16"/>
      <c r="D61" s="17"/>
      <c r="E61" s="16"/>
      <c r="F61" s="41" t="s">
        <v>106</v>
      </c>
      <c r="G61" s="42"/>
      <c r="H61" s="43">
        <f>I50+I36+I27+I17+I5</f>
        <v>116996.47199999999</v>
      </c>
      <c r="I61" s="42"/>
      <c r="J61" s="42"/>
    </row>
    <row r="62" spans="1:10" ht="60" customHeight="1" x14ac:dyDescent="0.2">
      <c r="A62" s="16"/>
      <c r="B62" s="15"/>
      <c r="C62" s="15"/>
      <c r="D62" s="15"/>
      <c r="E62" s="15"/>
      <c r="F62" s="15"/>
      <c r="G62" s="15"/>
      <c r="H62" s="15"/>
      <c r="I62" s="15"/>
      <c r="J62" s="15"/>
    </row>
    <row r="63" spans="1:10" ht="69.95" customHeight="1" x14ac:dyDescent="0.2">
      <c r="A63" s="15"/>
    </row>
    <row r="64" spans="1:10" x14ac:dyDescent="0.2">
      <c r="A64" s="18"/>
    </row>
  </sheetData>
  <mergeCells count="13">
    <mergeCell ref="E1:F1"/>
    <mergeCell ref="G1:H1"/>
    <mergeCell ref="I1:J1"/>
    <mergeCell ref="E2:F2"/>
    <mergeCell ref="G2:H2"/>
    <mergeCell ref="I2:J2"/>
    <mergeCell ref="F61:G61"/>
    <mergeCell ref="H61:J61"/>
    <mergeCell ref="A3:J3"/>
    <mergeCell ref="F59:G59"/>
    <mergeCell ref="H59:J59"/>
    <mergeCell ref="F60:G60"/>
    <mergeCell ref="H60:J60"/>
  </mergeCells>
  <pageMargins left="0.5" right="0.5" top="1" bottom="1" header="0.5" footer="0.5"/>
  <pageSetup paperSize="9" scale="65" fitToHeight="0" orientation="portrait" r:id="rId1"/>
  <headerFooter>
    <oddHeader>&amp;L &amp;CMinistério Público do Estado do Pará
CNPJ: 05.054.960/0001-58 &amp;R</oddHeader>
    <oddFooter>&amp;L &amp;CRua João Diogo  - Campina - Belém / PA
 / 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RENATO ALBUQUERQUE CHAVES</cp:lastModifiedBy>
  <cp:revision>0</cp:revision>
  <cp:lastPrinted>2021-07-09T13:11:45Z</cp:lastPrinted>
  <dcterms:created xsi:type="dcterms:W3CDTF">2021-07-05T14:53:48Z</dcterms:created>
  <dcterms:modified xsi:type="dcterms:W3CDTF">2021-09-02T10:36:10Z</dcterms:modified>
</cp:coreProperties>
</file>